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tabRatio="655" activeTab="0"/>
  </bookViews>
  <sheets>
    <sheet name="鉴定费汇总" sheetId="1" r:id="rId1"/>
    <sheet name="鉴定费汇总 (财务)" sheetId="2" r:id="rId2"/>
  </sheets>
  <definedNames>
    <definedName name="_xlnm.Print_Area" localSheetId="0">'鉴定费汇总'!$A$1:$AA$15</definedName>
    <definedName name="_xlnm.Print_Area" localSheetId="1">'鉴定费汇总 (财务)'!$A$1:$I$15</definedName>
    <definedName name="_xlnm.Print_Titles" localSheetId="0">'鉴定费汇总'!$1:$5</definedName>
    <definedName name="_xlnm.Print_Titles" localSheetId="1">'鉴定费汇总 (财务)'!$1:$5</definedName>
  </definedNames>
  <calcPr fullCalcOnLoad="1"/>
</workbook>
</file>

<file path=xl/sharedStrings.xml><?xml version="1.0" encoding="utf-8"?>
<sst xmlns="http://schemas.openxmlformats.org/spreadsheetml/2006/main" count="134" uniqueCount="77">
  <si>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</si>
  <si>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</si>
  <si>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</si>
  <si>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</si>
  <si>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</si>
  <si>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</si>
  <si>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</si>
  <si>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</si>
  <si>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</si>
  <si>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</si>
  <si>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</si>
  <si>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</si>
  <si>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</si>
  <si>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</si>
  <si>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</si>
  <si>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</si>
  <si>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</si>
  <si>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</si>
  <si>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</si>
  <si>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</si>
  <si>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高级 技师</t>
  </si>
  <si>
    <t>院校 学生</t>
  </si>
  <si>
    <t>失业    人员</t>
  </si>
  <si>
    <t>农村  劳动力</t>
  </si>
  <si>
    <t>专业 教师</t>
  </si>
  <si>
    <t>鉴定机构名称</t>
  </si>
  <si>
    <t xml:space="preserve">其中 </t>
  </si>
  <si>
    <t>考务费</t>
  </si>
  <si>
    <t>鉴定     成本费</t>
  </si>
  <si>
    <t>资金类别</t>
  </si>
  <si>
    <t>总  计</t>
  </si>
  <si>
    <t>市职业技能鉴定指导中心</t>
  </si>
  <si>
    <t>制表人：</t>
  </si>
  <si>
    <t>赵媛媛</t>
  </si>
  <si>
    <t>2019-07-19 15:38:27</t>
  </si>
  <si>
    <t>天津市国家职业技能鉴定所第七十二所</t>
  </si>
  <si>
    <t>天津市国家职业技能鉴定所第六十九所</t>
  </si>
  <si>
    <t>天津市建筑施工专业职业技能鉴定站</t>
  </si>
  <si>
    <t>天津市国家职业技能鉴定所第四十九所</t>
  </si>
  <si>
    <t>天津市国家职业技能鉴定所第八十五所</t>
  </si>
  <si>
    <t>天津市国家职业技能鉴定所第五十所</t>
  </si>
  <si>
    <t>天津市国家职业技能鉴定所第九十六所</t>
  </si>
  <si>
    <t>天津市国家职业技能鉴定所第六十五所</t>
  </si>
  <si>
    <t>国家职业技能鉴定所第七十二所</t>
  </si>
  <si>
    <t>国家职业技能鉴定所第六十九所</t>
  </si>
  <si>
    <t>建筑施工专业职业技能鉴定站</t>
  </si>
  <si>
    <t>国家职业技能鉴定所第四十九所</t>
  </si>
  <si>
    <t>国家职业技能鉴定所第九十六所</t>
  </si>
  <si>
    <t>国家职业技能鉴定所第六十五所</t>
  </si>
  <si>
    <t>实际鉴定
人数</t>
  </si>
  <si>
    <t>中国工商银行天津市新村支行</t>
  </si>
  <si>
    <t>平安银行股份有限公司天津新技术产业园区支行</t>
  </si>
  <si>
    <t>中国工商银行天津市津南区柳林分理处</t>
  </si>
  <si>
    <t>中国工商银行天津市津青支行</t>
  </si>
  <si>
    <t>中国农业银行天津宾水西道支行</t>
  </si>
  <si>
    <t>中国工商银行天津市西康路支行</t>
  </si>
  <si>
    <t>天津银行西青支行</t>
  </si>
  <si>
    <t>中国建设银行股份有限公司天津河西支行</t>
  </si>
  <si>
    <t>银行户名</t>
  </si>
  <si>
    <t>开户银行</t>
  </si>
  <si>
    <t>银行账号</t>
  </si>
  <si>
    <t>天津市职业技能鉴定指导中心</t>
  </si>
  <si>
    <t>天津银行劳联支行</t>
  </si>
  <si>
    <t>国家职业技能鉴定所第八十五所</t>
  </si>
  <si>
    <t>国家职业技能鉴定所第五十所</t>
  </si>
  <si>
    <t>鉴定补贴
金额</t>
  </si>
  <si>
    <t>失业保险
基金</t>
  </si>
  <si>
    <t>1585********011688</t>
  </si>
  <si>
    <t>0302**********799015</t>
  </si>
  <si>
    <t>1101****210003</t>
  </si>
  <si>
    <t>0302*********052368</t>
  </si>
  <si>
    <t>0302*********115495</t>
  </si>
  <si>
    <t>1901*****014769</t>
  </si>
  <si>
    <t>0302*********227610</t>
  </si>
  <si>
    <t>1046********132346</t>
  </si>
  <si>
    <t>1200**********000106</t>
  </si>
  <si>
    <r>
      <t>2019年07月职业技能培训鉴定补贴汇总（10000000169</t>
    </r>
    <r>
      <rPr>
        <sz val="20"/>
        <color indexed="8"/>
        <rFont val="宋体"/>
        <family val="0"/>
      </rPr>
      <t>-</t>
    </r>
    <r>
      <rPr>
        <sz val="20"/>
        <color indexed="8"/>
        <rFont val="宋体"/>
        <family val="0"/>
      </rPr>
      <t>170）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</si>
</sst>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7" fontId="40" fillId="0" borderId="15" xfId="50" applyNumberFormat="1" applyFont="1" applyBorder="1" applyAlignment="1">
      <alignment vertical="center"/>
    </xf>
    <xf numFmtId="177" fontId="40" fillId="0" borderId="13" xfId="50" applyNumberFormat="1" applyFont="1" applyBorder="1" applyAlignment="1">
      <alignment vertical="center"/>
    </xf>
    <xf numFmtId="177" fontId="40" fillId="0" borderId="11" xfId="50" applyNumberFormat="1" applyFont="1" applyBorder="1" applyAlignment="1">
      <alignment vertical="center"/>
    </xf>
    <xf numFmtId="177" fontId="40" fillId="0" borderId="16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vertical="center"/>
    </xf>
    <xf numFmtId="177" fontId="40" fillId="0" borderId="14" xfId="50" applyNumberFormat="1" applyFont="1" applyBorder="1" applyAlignment="1">
      <alignment vertical="center"/>
    </xf>
    <xf numFmtId="177" fontId="40" fillId="0" borderId="18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177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49" fontId="39" fillId="0" borderId="14" xfId="0" applyNumberFormat="1" applyFont="1" applyBorder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D15"/>
  <sheetViews>
    <sheetView tabSelected="1" zoomScalePageLayoutView="0"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B22" sqref="AB22"/>
    </sheetView>
  </sheetViews>
  <sheetFormatPr defaultColWidth="9.140625" defaultRowHeight="15"/>
  <cols>
    <col min="1" max="1" width="4.28125" style="0" customWidth="1"/>
    <col min="2" max="2" width="24.421875" style="0" customWidth="1"/>
    <col min="3" max="3" width="7.7109375" style="0" customWidth="1"/>
    <col min="4" max="9" width="5.421875" style="0" customWidth="1"/>
    <col min="10" max="13" width="6.28125" style="0" customWidth="1"/>
    <col min="14" max="19" width="4.421875" style="0" customWidth="1"/>
    <col min="20" max="20" width="6.28125" style="0" customWidth="1"/>
    <col min="21" max="21" width="4.57421875" style="0" customWidth="1"/>
    <col min="22" max="26" width="8.28125" style="0" customWidth="1"/>
    <col min="27" max="27" width="30.28125" style="0" customWidth="1"/>
    <col min="28" max="28" width="36.00390625" style="0" customWidth="1"/>
    <col min="29" max="29" width="18.140625" style="0" customWidth="1"/>
  </cols>
  <sheetData>
    <row r="1" spans="1:29" ht="25.5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V2" s="1"/>
      <c r="Y2" s="2" t="s">
        <v>32</v>
      </c>
      <c r="Z2" s="1"/>
      <c r="AA2" s="18" t="s">
        <v>33</v>
      </c>
      <c r="AB2" s="19" t="s">
        <v>2</v>
      </c>
      <c r="AC2" s="2" t="s">
        <v>34</v>
      </c>
    </row>
    <row r="3" spans="1:29" s="3" customFormat="1" ht="13.5" customHeight="1">
      <c r="A3" s="24" t="s">
        <v>0</v>
      </c>
      <c r="B3" s="29" t="s">
        <v>25</v>
      </c>
      <c r="C3" s="31" t="s">
        <v>49</v>
      </c>
      <c r="D3" s="33" t="s">
        <v>7</v>
      </c>
      <c r="E3" s="34"/>
      <c r="F3" s="34"/>
      <c r="G3" s="34"/>
      <c r="H3" s="34"/>
      <c r="I3" s="35"/>
      <c r="J3" s="36" t="s">
        <v>8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7"/>
      <c r="V3" s="38" t="s">
        <v>65</v>
      </c>
      <c r="W3" s="40" t="s">
        <v>26</v>
      </c>
      <c r="X3" s="40"/>
      <c r="Y3" s="24" t="s">
        <v>29</v>
      </c>
      <c r="Z3" s="31"/>
      <c r="AA3" s="24" t="s">
        <v>58</v>
      </c>
      <c r="AB3" s="29" t="s">
        <v>59</v>
      </c>
      <c r="AC3" s="26" t="s">
        <v>60</v>
      </c>
    </row>
    <row r="4" spans="1:29" s="3" customFormat="1" ht="13.5" customHeight="1">
      <c r="A4" s="25"/>
      <c r="B4" s="30"/>
      <c r="C4" s="32"/>
      <c r="D4" s="25" t="s">
        <v>19</v>
      </c>
      <c r="E4" s="30" t="s">
        <v>3</v>
      </c>
      <c r="F4" s="30" t="s">
        <v>4</v>
      </c>
      <c r="G4" s="30" t="s">
        <v>5</v>
      </c>
      <c r="H4" s="30" t="s">
        <v>6</v>
      </c>
      <c r="I4" s="27" t="s">
        <v>20</v>
      </c>
      <c r="J4" s="46" t="s">
        <v>9</v>
      </c>
      <c r="K4" s="30" t="s">
        <v>17</v>
      </c>
      <c r="L4" s="30"/>
      <c r="M4" s="30"/>
      <c r="N4" s="30" t="s">
        <v>21</v>
      </c>
      <c r="O4" s="30" t="s">
        <v>17</v>
      </c>
      <c r="P4" s="30"/>
      <c r="Q4" s="30"/>
      <c r="R4" s="30"/>
      <c r="S4" s="30" t="s">
        <v>22</v>
      </c>
      <c r="T4" s="30" t="s">
        <v>23</v>
      </c>
      <c r="U4" s="32" t="s">
        <v>24</v>
      </c>
      <c r="V4" s="39"/>
      <c r="W4" s="41" t="s">
        <v>27</v>
      </c>
      <c r="X4" s="43" t="s">
        <v>28</v>
      </c>
      <c r="Y4" s="25" t="s">
        <v>18</v>
      </c>
      <c r="Z4" s="32" t="s">
        <v>66</v>
      </c>
      <c r="AA4" s="25"/>
      <c r="AB4" s="30"/>
      <c r="AC4" s="27"/>
    </row>
    <row r="5" spans="1:29" s="3" customFormat="1" ht="22.5">
      <c r="A5" s="25"/>
      <c r="B5" s="30"/>
      <c r="C5" s="32"/>
      <c r="D5" s="25"/>
      <c r="E5" s="30"/>
      <c r="F5" s="30"/>
      <c r="G5" s="30"/>
      <c r="H5" s="30"/>
      <c r="I5" s="27"/>
      <c r="J5" s="46"/>
      <c r="K5" s="4" t="s">
        <v>10</v>
      </c>
      <c r="L5" s="4" t="s">
        <v>11</v>
      </c>
      <c r="M5" s="4" t="s">
        <v>12</v>
      </c>
      <c r="N5" s="45"/>
      <c r="O5" s="5" t="s">
        <v>13</v>
      </c>
      <c r="P5" s="5" t="s">
        <v>14</v>
      </c>
      <c r="Q5" s="5" t="s">
        <v>15</v>
      </c>
      <c r="R5" s="5" t="s">
        <v>16</v>
      </c>
      <c r="S5" s="45"/>
      <c r="T5" s="45"/>
      <c r="U5" s="32"/>
      <c r="V5" s="39"/>
      <c r="W5" s="42"/>
      <c r="X5" s="44"/>
      <c r="Y5" s="25"/>
      <c r="Z5" s="32"/>
      <c r="AA5" s="25"/>
      <c r="AB5" s="30"/>
      <c r="AC5" s="27"/>
    </row>
    <row r="6" spans="1:29" s="2" customFormat="1" ht="24" customHeight="1">
      <c r="A6" s="6"/>
      <c r="B6" s="7" t="s">
        <v>30</v>
      </c>
      <c r="C6" s="10">
        <v>3730</v>
      </c>
      <c r="D6" s="11">
        <v>37</v>
      </c>
      <c r="E6" s="12">
        <v>3693</v>
      </c>
      <c r="F6" s="12">
        <v>0</v>
      </c>
      <c r="G6" s="12">
        <v>0</v>
      </c>
      <c r="H6" s="12">
        <v>0</v>
      </c>
      <c r="I6" s="12">
        <v>0</v>
      </c>
      <c r="J6" s="11">
        <v>53</v>
      </c>
      <c r="K6" s="12">
        <v>18</v>
      </c>
      <c r="L6" s="12">
        <v>24</v>
      </c>
      <c r="M6" s="12">
        <v>11</v>
      </c>
      <c r="N6" s="14">
        <v>37</v>
      </c>
      <c r="O6" s="12">
        <v>37</v>
      </c>
      <c r="P6" s="12">
        <v>0</v>
      </c>
      <c r="Q6" s="12">
        <v>0</v>
      </c>
      <c r="R6" s="12">
        <v>0</v>
      </c>
      <c r="S6" s="12">
        <v>44</v>
      </c>
      <c r="T6" s="12">
        <v>3596</v>
      </c>
      <c r="U6" s="12">
        <v>0</v>
      </c>
      <c r="V6" s="13">
        <f>W6+X6</f>
        <v>895160</v>
      </c>
      <c r="W6" s="14">
        <f>W7</f>
        <v>326140</v>
      </c>
      <c r="X6" s="10">
        <f>SUMPRODUCT(X7:X15+0)</f>
        <v>569020</v>
      </c>
      <c r="Y6" s="11">
        <f>SUMPRODUCT(Y7:Y15+0)</f>
        <v>869020</v>
      </c>
      <c r="Z6" s="10">
        <f>SUMPRODUCT(Z7:Z15+0)</f>
        <v>26140</v>
      </c>
      <c r="AA6" s="6"/>
      <c r="AB6" s="8"/>
      <c r="AC6" s="9"/>
    </row>
    <row r="7" spans="1:29" s="2" customFormat="1" ht="12" customHeight="1">
      <c r="A7" s="21">
        <v>1</v>
      </c>
      <c r="B7" s="8" t="s">
        <v>31</v>
      </c>
      <c r="C7" s="10">
        <v>3730</v>
      </c>
      <c r="D7" s="11">
        <v>37</v>
      </c>
      <c r="E7" s="12">
        <v>3693</v>
      </c>
      <c r="F7" s="16">
        <v>0</v>
      </c>
      <c r="G7" s="12">
        <v>0</v>
      </c>
      <c r="H7" s="12">
        <v>0</v>
      </c>
      <c r="I7" s="16">
        <v>0</v>
      </c>
      <c r="J7" s="11">
        <v>53</v>
      </c>
      <c r="K7" s="12">
        <v>18</v>
      </c>
      <c r="L7" s="12">
        <v>24</v>
      </c>
      <c r="M7" s="12">
        <v>11</v>
      </c>
      <c r="N7" s="16">
        <v>37</v>
      </c>
      <c r="O7" s="12">
        <v>37</v>
      </c>
      <c r="P7" s="12">
        <v>0</v>
      </c>
      <c r="Q7" s="12">
        <v>0</v>
      </c>
      <c r="R7" s="12">
        <v>0</v>
      </c>
      <c r="S7" s="12">
        <v>44</v>
      </c>
      <c r="T7" s="12">
        <v>3596</v>
      </c>
      <c r="U7" s="14">
        <v>0</v>
      </c>
      <c r="V7" s="13">
        <v>326140</v>
      </c>
      <c r="W7" s="14">
        <v>326140</v>
      </c>
      <c r="X7" s="10">
        <v>0</v>
      </c>
      <c r="Y7" s="11">
        <v>317070</v>
      </c>
      <c r="Z7" s="10">
        <v>9070</v>
      </c>
      <c r="AA7" s="6" t="s">
        <v>61</v>
      </c>
      <c r="AB7" s="8" t="s">
        <v>62</v>
      </c>
      <c r="AC7" s="22" t="s">
        <v>67</v>
      </c>
    </row>
    <row r="8" spans="1:30" s="2" customFormat="1" ht="12" customHeight="1">
      <c r="A8" s="21">
        <v>2</v>
      </c>
      <c r="B8" s="8" t="s">
        <v>63</v>
      </c>
      <c r="C8" s="10">
        <v>1388</v>
      </c>
      <c r="D8" s="11">
        <v>0</v>
      </c>
      <c r="E8" s="12">
        <v>1388</v>
      </c>
      <c r="F8" s="12">
        <v>0</v>
      </c>
      <c r="G8" s="12">
        <v>0</v>
      </c>
      <c r="H8" s="12">
        <v>0</v>
      </c>
      <c r="I8" s="15">
        <v>0</v>
      </c>
      <c r="J8" s="11">
        <v>53</v>
      </c>
      <c r="K8" s="12">
        <v>18</v>
      </c>
      <c r="L8" s="12">
        <v>24</v>
      </c>
      <c r="M8" s="12">
        <v>11</v>
      </c>
      <c r="N8" s="14">
        <v>0</v>
      </c>
      <c r="O8" s="12">
        <v>0</v>
      </c>
      <c r="P8" s="12">
        <v>0</v>
      </c>
      <c r="Q8" s="12">
        <v>0</v>
      </c>
      <c r="R8" s="12">
        <v>0</v>
      </c>
      <c r="S8" s="12">
        <v>25</v>
      </c>
      <c r="T8" s="12">
        <v>1310</v>
      </c>
      <c r="U8" s="10">
        <v>0</v>
      </c>
      <c r="V8" s="13">
        <v>209620</v>
      </c>
      <c r="W8" s="17">
        <v>0</v>
      </c>
      <c r="X8" s="10">
        <v>209620</v>
      </c>
      <c r="Y8" s="11">
        <v>195350</v>
      </c>
      <c r="Z8" s="10">
        <v>14270</v>
      </c>
      <c r="AA8" s="6" t="s">
        <v>39</v>
      </c>
      <c r="AB8" s="8" t="s">
        <v>50</v>
      </c>
      <c r="AC8" s="23" t="s">
        <v>68</v>
      </c>
      <c r="AD8" s="20"/>
    </row>
    <row r="9" spans="1:30" s="2" customFormat="1" ht="12" customHeight="1">
      <c r="A9" s="21">
        <v>3</v>
      </c>
      <c r="B9" s="8" t="s">
        <v>47</v>
      </c>
      <c r="C9" s="10">
        <f>SUM(D9:I9)</f>
        <v>1189</v>
      </c>
      <c r="D9" s="11">
        <v>0</v>
      </c>
      <c r="E9" s="12">
        <v>1189</v>
      </c>
      <c r="F9" s="12">
        <v>0</v>
      </c>
      <c r="G9" s="12">
        <v>0</v>
      </c>
      <c r="H9" s="12">
        <v>0</v>
      </c>
      <c r="I9" s="15">
        <v>0</v>
      </c>
      <c r="J9" s="11">
        <f>K9+L9+M9</f>
        <v>0</v>
      </c>
      <c r="K9" s="12">
        <v>0</v>
      </c>
      <c r="L9" s="12">
        <v>0</v>
      </c>
      <c r="M9" s="12">
        <v>0</v>
      </c>
      <c r="N9" s="14">
        <f>O9+P9+R9+Q9</f>
        <v>0</v>
      </c>
      <c r="O9" s="12">
        <v>0</v>
      </c>
      <c r="P9" s="12">
        <v>0</v>
      </c>
      <c r="Q9" s="12">
        <v>0</v>
      </c>
      <c r="R9" s="12">
        <v>0</v>
      </c>
      <c r="S9" s="12">
        <v>14</v>
      </c>
      <c r="T9" s="12">
        <v>1175</v>
      </c>
      <c r="U9" s="10">
        <v>0</v>
      </c>
      <c r="V9" s="13">
        <f>W9+X9</f>
        <v>181960</v>
      </c>
      <c r="W9" s="14"/>
      <c r="X9" s="10">
        <v>181960</v>
      </c>
      <c r="Y9" s="11">
        <v>179960</v>
      </c>
      <c r="Z9" s="10">
        <v>2000</v>
      </c>
      <c r="AA9" s="6" t="s">
        <v>41</v>
      </c>
      <c r="AB9" s="8" t="s">
        <v>51</v>
      </c>
      <c r="AC9" s="23" t="s">
        <v>69</v>
      </c>
      <c r="AD9" s="20"/>
    </row>
    <row r="10" spans="1:30" s="2" customFormat="1" ht="12" customHeight="1">
      <c r="A10" s="21">
        <v>4</v>
      </c>
      <c r="B10" s="8" t="s">
        <v>44</v>
      </c>
      <c r="C10" s="10">
        <f>SUM(D10:I10)</f>
        <v>37</v>
      </c>
      <c r="D10" s="11">
        <v>37</v>
      </c>
      <c r="E10" s="12">
        <v>0</v>
      </c>
      <c r="F10" s="12">
        <v>0</v>
      </c>
      <c r="G10" s="12">
        <v>0</v>
      </c>
      <c r="H10" s="12">
        <v>0</v>
      </c>
      <c r="I10" s="15">
        <v>0</v>
      </c>
      <c r="J10" s="11">
        <f>K10+L10+M10</f>
        <v>0</v>
      </c>
      <c r="K10" s="12">
        <v>0</v>
      </c>
      <c r="L10" s="12">
        <v>0</v>
      </c>
      <c r="M10" s="12">
        <v>0</v>
      </c>
      <c r="N10" s="14">
        <f>O10+P10+R10+Q10</f>
        <v>37</v>
      </c>
      <c r="O10" s="12">
        <v>37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0">
        <v>0</v>
      </c>
      <c r="V10" s="13">
        <f>W10+X10</f>
        <v>7400</v>
      </c>
      <c r="W10" s="17"/>
      <c r="X10" s="10">
        <v>7400</v>
      </c>
      <c r="Y10" s="11">
        <v>7400</v>
      </c>
      <c r="Z10" s="10">
        <v>0</v>
      </c>
      <c r="AA10" s="6" t="s">
        <v>36</v>
      </c>
      <c r="AB10" s="8" t="s">
        <v>52</v>
      </c>
      <c r="AC10" s="23" t="s">
        <v>70</v>
      </c>
      <c r="AD10" s="20"/>
    </row>
    <row r="11" spans="1:30" s="2" customFormat="1" ht="12" customHeight="1">
      <c r="A11" s="21">
        <v>5</v>
      </c>
      <c r="B11" s="8" t="s">
        <v>48</v>
      </c>
      <c r="C11" s="10">
        <f>SUM(D11:I11)</f>
        <v>15</v>
      </c>
      <c r="D11" s="11">
        <v>0</v>
      </c>
      <c r="E11" s="12">
        <v>15</v>
      </c>
      <c r="F11" s="12">
        <v>0</v>
      </c>
      <c r="G11" s="12">
        <v>0</v>
      </c>
      <c r="H11" s="12">
        <v>0</v>
      </c>
      <c r="I11" s="15">
        <v>0</v>
      </c>
      <c r="J11" s="11">
        <f>K11+L11+M11</f>
        <v>0</v>
      </c>
      <c r="K11" s="12">
        <v>0</v>
      </c>
      <c r="L11" s="12">
        <v>0</v>
      </c>
      <c r="M11" s="12">
        <v>0</v>
      </c>
      <c r="N11" s="14">
        <f>O11+P11+R11+Q11</f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15</v>
      </c>
      <c r="U11" s="10">
        <v>0</v>
      </c>
      <c r="V11" s="13">
        <f>W11+X11</f>
        <v>1950</v>
      </c>
      <c r="W11" s="14"/>
      <c r="X11" s="10">
        <v>1950</v>
      </c>
      <c r="Y11" s="11">
        <v>1950</v>
      </c>
      <c r="Z11" s="10">
        <v>0</v>
      </c>
      <c r="AA11" s="6" t="s">
        <v>42</v>
      </c>
      <c r="AB11" s="8" t="s">
        <v>53</v>
      </c>
      <c r="AC11" s="23" t="s">
        <v>71</v>
      </c>
      <c r="AD11" s="20"/>
    </row>
    <row r="12" spans="1:30" s="2" customFormat="1" ht="12" customHeight="1">
      <c r="A12" s="21">
        <v>6</v>
      </c>
      <c r="B12" s="8" t="s">
        <v>43</v>
      </c>
      <c r="C12" s="10">
        <f>SUM(D12:I12)</f>
        <v>193</v>
      </c>
      <c r="D12" s="11">
        <v>0</v>
      </c>
      <c r="E12" s="12">
        <v>193</v>
      </c>
      <c r="F12" s="12">
        <v>0</v>
      </c>
      <c r="G12" s="12">
        <v>0</v>
      </c>
      <c r="H12" s="12">
        <v>0</v>
      </c>
      <c r="I12" s="15">
        <v>0</v>
      </c>
      <c r="J12" s="11">
        <f>K12+L12+M12</f>
        <v>0</v>
      </c>
      <c r="K12" s="12">
        <v>0</v>
      </c>
      <c r="L12" s="12">
        <v>0</v>
      </c>
      <c r="M12" s="12">
        <v>0</v>
      </c>
      <c r="N12" s="14">
        <f>O12+P12+R12+Q12</f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193</v>
      </c>
      <c r="U12" s="10">
        <v>0</v>
      </c>
      <c r="V12" s="13">
        <f>W12+X12</f>
        <v>25090</v>
      </c>
      <c r="W12" s="17"/>
      <c r="X12" s="10">
        <v>25090</v>
      </c>
      <c r="Y12" s="11">
        <v>25090</v>
      </c>
      <c r="Z12" s="10">
        <v>0</v>
      </c>
      <c r="AA12" s="6" t="s">
        <v>35</v>
      </c>
      <c r="AB12" s="8" t="s">
        <v>54</v>
      </c>
      <c r="AC12" s="23" t="s">
        <v>72</v>
      </c>
      <c r="AD12" s="20"/>
    </row>
    <row r="13" spans="1:30" s="2" customFormat="1" ht="12" customHeight="1">
      <c r="A13" s="21">
        <v>7</v>
      </c>
      <c r="B13" s="8" t="s">
        <v>46</v>
      </c>
      <c r="C13" s="10">
        <f>SUM(D13:I13)</f>
        <v>76</v>
      </c>
      <c r="D13" s="11">
        <v>0</v>
      </c>
      <c r="E13" s="12">
        <v>76</v>
      </c>
      <c r="F13" s="12">
        <v>0</v>
      </c>
      <c r="G13" s="12">
        <v>0</v>
      </c>
      <c r="H13" s="12">
        <v>0</v>
      </c>
      <c r="I13" s="15">
        <v>0</v>
      </c>
      <c r="J13" s="11">
        <f>K13+L13+M13</f>
        <v>0</v>
      </c>
      <c r="K13" s="12">
        <v>0</v>
      </c>
      <c r="L13" s="12">
        <v>0</v>
      </c>
      <c r="M13" s="12">
        <v>0</v>
      </c>
      <c r="N13" s="14">
        <f>O13+P13+R13+Q13</f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76</v>
      </c>
      <c r="U13" s="10">
        <v>0</v>
      </c>
      <c r="V13" s="13">
        <f>W13+X13</f>
        <v>9880</v>
      </c>
      <c r="W13" s="17"/>
      <c r="X13" s="10">
        <v>9880</v>
      </c>
      <c r="Y13" s="11">
        <v>9880</v>
      </c>
      <c r="Z13" s="10">
        <v>0</v>
      </c>
      <c r="AA13" s="6" t="s">
        <v>38</v>
      </c>
      <c r="AB13" s="8" t="s">
        <v>55</v>
      </c>
      <c r="AC13" s="23" t="s">
        <v>73</v>
      </c>
      <c r="AD13" s="20"/>
    </row>
    <row r="14" spans="1:30" s="2" customFormat="1" ht="12" customHeight="1">
      <c r="A14" s="21">
        <v>8</v>
      </c>
      <c r="B14" s="8" t="s">
        <v>64</v>
      </c>
      <c r="C14" s="10">
        <v>737</v>
      </c>
      <c r="D14" s="11">
        <v>0</v>
      </c>
      <c r="E14" s="12">
        <v>737</v>
      </c>
      <c r="F14" s="12">
        <v>0</v>
      </c>
      <c r="G14" s="12">
        <v>0</v>
      </c>
      <c r="H14" s="12">
        <v>0</v>
      </c>
      <c r="I14" s="15">
        <v>0</v>
      </c>
      <c r="J14" s="11">
        <v>0</v>
      </c>
      <c r="K14" s="12">
        <v>0</v>
      </c>
      <c r="L14" s="12">
        <v>0</v>
      </c>
      <c r="M14" s="12">
        <v>0</v>
      </c>
      <c r="N14" s="14">
        <v>0</v>
      </c>
      <c r="O14" s="12">
        <v>0</v>
      </c>
      <c r="P14" s="12">
        <v>0</v>
      </c>
      <c r="Q14" s="12">
        <v>0</v>
      </c>
      <c r="R14" s="12">
        <v>0</v>
      </c>
      <c r="S14" s="12">
        <v>3</v>
      </c>
      <c r="T14" s="12">
        <v>734</v>
      </c>
      <c r="U14" s="10">
        <v>0</v>
      </c>
      <c r="V14" s="13">
        <v>117920</v>
      </c>
      <c r="W14" s="14">
        <v>0</v>
      </c>
      <c r="X14" s="10">
        <v>117920</v>
      </c>
      <c r="Y14" s="11">
        <v>117440</v>
      </c>
      <c r="Z14" s="10">
        <v>480</v>
      </c>
      <c r="AA14" s="6" t="s">
        <v>40</v>
      </c>
      <c r="AB14" s="8" t="s">
        <v>56</v>
      </c>
      <c r="AC14" s="23" t="s">
        <v>74</v>
      </c>
      <c r="AD14" s="20"/>
    </row>
    <row r="15" spans="1:30" s="2" customFormat="1" ht="12" customHeight="1">
      <c r="A15" s="21">
        <v>9</v>
      </c>
      <c r="B15" s="8" t="s">
        <v>45</v>
      </c>
      <c r="C15" s="10">
        <f>SUM(D15:I15)</f>
        <v>95</v>
      </c>
      <c r="D15" s="11">
        <v>0</v>
      </c>
      <c r="E15" s="12">
        <v>95</v>
      </c>
      <c r="F15" s="12">
        <v>0</v>
      </c>
      <c r="G15" s="12">
        <v>0</v>
      </c>
      <c r="H15" s="12">
        <v>0</v>
      </c>
      <c r="I15" s="15">
        <v>0</v>
      </c>
      <c r="J15" s="11">
        <f>K15+L15+M15</f>
        <v>0</v>
      </c>
      <c r="K15" s="12">
        <v>0</v>
      </c>
      <c r="L15" s="12">
        <v>0</v>
      </c>
      <c r="M15" s="12">
        <v>0</v>
      </c>
      <c r="N15" s="14">
        <f>O15+P15+R15+Q15</f>
        <v>0</v>
      </c>
      <c r="O15" s="12">
        <v>0</v>
      </c>
      <c r="P15" s="12">
        <v>0</v>
      </c>
      <c r="Q15" s="12">
        <v>0</v>
      </c>
      <c r="R15" s="12">
        <v>0</v>
      </c>
      <c r="S15" s="12">
        <v>2</v>
      </c>
      <c r="T15" s="12">
        <v>93</v>
      </c>
      <c r="U15" s="10">
        <v>0</v>
      </c>
      <c r="V15" s="13">
        <f>W15+X15</f>
        <v>15200</v>
      </c>
      <c r="W15" s="17"/>
      <c r="X15" s="10">
        <v>15200</v>
      </c>
      <c r="Y15" s="11">
        <v>14880</v>
      </c>
      <c r="Z15" s="10">
        <v>320</v>
      </c>
      <c r="AA15" s="6" t="s">
        <v>37</v>
      </c>
      <c r="AB15" s="8" t="s">
        <v>57</v>
      </c>
      <c r="AC15" s="23" t="s">
        <v>75</v>
      </c>
      <c r="AD15" s="20"/>
    </row>
  </sheetData>
  <sheetProtection/>
  <mergeCells count="29">
    <mergeCell ref="Z4:Z5"/>
    <mergeCell ref="F4:F5"/>
    <mergeCell ref="G4:G5"/>
    <mergeCell ref="H4:H5"/>
    <mergeCell ref="I4:I5"/>
    <mergeCell ref="J4:J5"/>
    <mergeCell ref="N4:N5"/>
    <mergeCell ref="O4:R4"/>
    <mergeCell ref="S4:S5"/>
    <mergeCell ref="AB3:AB5"/>
    <mergeCell ref="W3:X3"/>
    <mergeCell ref="W4:W5"/>
    <mergeCell ref="X4:X5"/>
    <mergeCell ref="D4:D5"/>
    <mergeCell ref="E4:E5"/>
    <mergeCell ref="K4:M4"/>
    <mergeCell ref="U4:U5"/>
    <mergeCell ref="T4:T5"/>
    <mergeCell ref="Y4:Y5"/>
    <mergeCell ref="AA3:AA5"/>
    <mergeCell ref="AC3:AC5"/>
    <mergeCell ref="A1:AC1"/>
    <mergeCell ref="A3:A5"/>
    <mergeCell ref="B3:B5"/>
    <mergeCell ref="C3:C5"/>
    <mergeCell ref="D3:I3"/>
    <mergeCell ref="J3:U3"/>
    <mergeCell ref="V3:V5"/>
    <mergeCell ref="Y3:Z3"/>
  </mergeCells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7" sqref="K7:K15"/>
    </sheetView>
  </sheetViews>
  <sheetFormatPr defaultColWidth="9.140625" defaultRowHeight="15"/>
  <cols>
    <col min="1" max="1" width="4.28125" style="0" customWidth="1"/>
    <col min="2" max="2" width="24.421875" style="0" customWidth="1"/>
    <col min="3" max="3" width="7.7109375" style="0" customWidth="1"/>
    <col min="4" max="8" width="8.28125" style="0" customWidth="1"/>
    <col min="9" max="9" width="30.28125" style="0" customWidth="1"/>
    <col min="10" max="10" width="36.00390625" style="0" customWidth="1"/>
    <col min="11" max="11" width="18.140625" style="0" customWidth="1"/>
  </cols>
  <sheetData>
    <row r="1" spans="1:11" ht="25.5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12" thickBot="1">
      <c r="A2" s="1" t="s">
        <v>1</v>
      </c>
      <c r="B2" s="1"/>
      <c r="C2" s="1"/>
      <c r="D2" s="1"/>
      <c r="G2" s="2" t="s">
        <v>32</v>
      </c>
      <c r="H2" s="1"/>
      <c r="I2" s="18" t="s">
        <v>33</v>
      </c>
      <c r="J2" s="19" t="s">
        <v>2</v>
      </c>
      <c r="K2" s="2" t="s">
        <v>34</v>
      </c>
    </row>
    <row r="3" spans="1:11" s="3" customFormat="1" ht="13.5" customHeight="1">
      <c r="A3" s="24" t="s">
        <v>0</v>
      </c>
      <c r="B3" s="29" t="s">
        <v>25</v>
      </c>
      <c r="C3" s="31" t="s">
        <v>49</v>
      </c>
      <c r="D3" s="38" t="s">
        <v>65</v>
      </c>
      <c r="E3" s="40" t="s">
        <v>26</v>
      </c>
      <c r="F3" s="40"/>
      <c r="G3" s="24" t="s">
        <v>29</v>
      </c>
      <c r="H3" s="31"/>
      <c r="I3" s="24" t="s">
        <v>58</v>
      </c>
      <c r="J3" s="29" t="s">
        <v>59</v>
      </c>
      <c r="K3" s="26" t="s">
        <v>60</v>
      </c>
    </row>
    <row r="4" spans="1:11" s="3" customFormat="1" ht="13.5" customHeight="1">
      <c r="A4" s="25"/>
      <c r="B4" s="30"/>
      <c r="C4" s="32"/>
      <c r="D4" s="39"/>
      <c r="E4" s="41" t="s">
        <v>27</v>
      </c>
      <c r="F4" s="43" t="s">
        <v>28</v>
      </c>
      <c r="G4" s="25" t="s">
        <v>18</v>
      </c>
      <c r="H4" s="32" t="s">
        <v>66</v>
      </c>
      <c r="I4" s="25"/>
      <c r="J4" s="30"/>
      <c r="K4" s="27"/>
    </row>
    <row r="5" spans="1:11" s="3" customFormat="1" ht="11.25">
      <c r="A5" s="25"/>
      <c r="B5" s="30"/>
      <c r="C5" s="32"/>
      <c r="D5" s="39"/>
      <c r="E5" s="42"/>
      <c r="F5" s="44"/>
      <c r="G5" s="25"/>
      <c r="H5" s="32"/>
      <c r="I5" s="25"/>
      <c r="J5" s="30"/>
      <c r="K5" s="27"/>
    </row>
    <row r="6" spans="1:11" s="2" customFormat="1" ht="24" customHeight="1">
      <c r="A6" s="6"/>
      <c r="B6" s="7" t="s">
        <v>30</v>
      </c>
      <c r="C6" s="10">
        <v>3730</v>
      </c>
      <c r="D6" s="13">
        <v>895160</v>
      </c>
      <c r="E6" s="14">
        <v>326140</v>
      </c>
      <c r="F6" s="10">
        <v>569020</v>
      </c>
      <c r="G6" s="11">
        <v>869020</v>
      </c>
      <c r="H6" s="10">
        <v>26140</v>
      </c>
      <c r="I6" s="6"/>
      <c r="J6" s="8"/>
      <c r="K6" s="9"/>
    </row>
    <row r="7" spans="1:11" s="2" customFormat="1" ht="12" customHeight="1">
      <c r="A7" s="21">
        <v>1</v>
      </c>
      <c r="B7" s="8" t="s">
        <v>31</v>
      </c>
      <c r="C7" s="10">
        <v>3730</v>
      </c>
      <c r="D7" s="13">
        <v>326140</v>
      </c>
      <c r="E7" s="14">
        <v>326140</v>
      </c>
      <c r="F7" s="10">
        <v>0</v>
      </c>
      <c r="G7" s="11">
        <v>317070</v>
      </c>
      <c r="H7" s="10">
        <v>9070</v>
      </c>
      <c r="I7" s="6" t="s">
        <v>61</v>
      </c>
      <c r="J7" s="8" t="s">
        <v>62</v>
      </c>
      <c r="K7" s="22" t="s">
        <v>67</v>
      </c>
    </row>
    <row r="8" spans="1:11" s="2" customFormat="1" ht="12" customHeight="1">
      <c r="A8" s="21">
        <v>2</v>
      </c>
      <c r="B8" s="8" t="s">
        <v>63</v>
      </c>
      <c r="C8" s="10">
        <v>1388</v>
      </c>
      <c r="D8" s="13">
        <v>209620</v>
      </c>
      <c r="E8" s="17">
        <v>0</v>
      </c>
      <c r="F8" s="10">
        <v>209620</v>
      </c>
      <c r="G8" s="11">
        <v>195350</v>
      </c>
      <c r="H8" s="10">
        <v>14270</v>
      </c>
      <c r="I8" s="6" t="s">
        <v>39</v>
      </c>
      <c r="J8" s="8" t="s">
        <v>50</v>
      </c>
      <c r="K8" s="23" t="s">
        <v>68</v>
      </c>
    </row>
    <row r="9" spans="1:11" s="2" customFormat="1" ht="12" customHeight="1">
      <c r="A9" s="21">
        <v>3</v>
      </c>
      <c r="B9" s="8" t="s">
        <v>47</v>
      </c>
      <c r="C9" s="10">
        <v>1189</v>
      </c>
      <c r="D9" s="13">
        <v>181960</v>
      </c>
      <c r="E9" s="14"/>
      <c r="F9" s="10">
        <v>181960</v>
      </c>
      <c r="G9" s="11">
        <v>179960</v>
      </c>
      <c r="H9" s="10">
        <v>2000</v>
      </c>
      <c r="I9" s="6" t="s">
        <v>41</v>
      </c>
      <c r="J9" s="8" t="s">
        <v>51</v>
      </c>
      <c r="K9" s="23" t="s">
        <v>69</v>
      </c>
    </row>
    <row r="10" spans="1:11" s="2" customFormat="1" ht="12" customHeight="1">
      <c r="A10" s="21">
        <v>4</v>
      </c>
      <c r="B10" s="8" t="s">
        <v>44</v>
      </c>
      <c r="C10" s="10">
        <v>37</v>
      </c>
      <c r="D10" s="13">
        <v>7400</v>
      </c>
      <c r="E10" s="17"/>
      <c r="F10" s="10">
        <v>7400</v>
      </c>
      <c r="G10" s="11">
        <v>7400</v>
      </c>
      <c r="H10" s="10">
        <v>0</v>
      </c>
      <c r="I10" s="6" t="s">
        <v>36</v>
      </c>
      <c r="J10" s="8" t="s">
        <v>52</v>
      </c>
      <c r="K10" s="23" t="s">
        <v>70</v>
      </c>
    </row>
    <row r="11" spans="1:11" s="2" customFormat="1" ht="12" customHeight="1">
      <c r="A11" s="21">
        <v>5</v>
      </c>
      <c r="B11" s="8" t="s">
        <v>48</v>
      </c>
      <c r="C11" s="10">
        <v>15</v>
      </c>
      <c r="D11" s="13">
        <v>1950</v>
      </c>
      <c r="E11" s="14"/>
      <c r="F11" s="10">
        <v>1950</v>
      </c>
      <c r="G11" s="11">
        <v>1950</v>
      </c>
      <c r="H11" s="10">
        <v>0</v>
      </c>
      <c r="I11" s="6" t="s">
        <v>42</v>
      </c>
      <c r="J11" s="8" t="s">
        <v>53</v>
      </c>
      <c r="K11" s="23" t="s">
        <v>71</v>
      </c>
    </row>
    <row r="12" spans="1:11" s="2" customFormat="1" ht="12" customHeight="1">
      <c r="A12" s="21">
        <v>6</v>
      </c>
      <c r="B12" s="8" t="s">
        <v>43</v>
      </c>
      <c r="C12" s="10">
        <v>193</v>
      </c>
      <c r="D12" s="13">
        <v>25090</v>
      </c>
      <c r="E12" s="17"/>
      <c r="F12" s="10">
        <v>25090</v>
      </c>
      <c r="G12" s="11">
        <v>25090</v>
      </c>
      <c r="H12" s="10">
        <v>0</v>
      </c>
      <c r="I12" s="6" t="s">
        <v>35</v>
      </c>
      <c r="J12" s="8" t="s">
        <v>54</v>
      </c>
      <c r="K12" s="23" t="s">
        <v>72</v>
      </c>
    </row>
    <row r="13" spans="1:11" s="2" customFormat="1" ht="12" customHeight="1">
      <c r="A13" s="21">
        <v>7</v>
      </c>
      <c r="B13" s="8" t="s">
        <v>46</v>
      </c>
      <c r="C13" s="10">
        <v>76</v>
      </c>
      <c r="D13" s="13">
        <v>9880</v>
      </c>
      <c r="E13" s="17"/>
      <c r="F13" s="10">
        <v>9880</v>
      </c>
      <c r="G13" s="11">
        <v>9880</v>
      </c>
      <c r="H13" s="10">
        <v>0</v>
      </c>
      <c r="I13" s="6" t="s">
        <v>38</v>
      </c>
      <c r="J13" s="8" t="s">
        <v>55</v>
      </c>
      <c r="K13" s="23" t="s">
        <v>73</v>
      </c>
    </row>
    <row r="14" spans="1:11" s="2" customFormat="1" ht="12" customHeight="1">
      <c r="A14" s="21">
        <v>8</v>
      </c>
      <c r="B14" s="8" t="s">
        <v>64</v>
      </c>
      <c r="C14" s="10">
        <v>737</v>
      </c>
      <c r="D14" s="13">
        <v>117920</v>
      </c>
      <c r="E14" s="14">
        <v>0</v>
      </c>
      <c r="F14" s="10">
        <v>117920</v>
      </c>
      <c r="G14" s="11">
        <v>117440</v>
      </c>
      <c r="H14" s="10">
        <v>480</v>
      </c>
      <c r="I14" s="6" t="s">
        <v>40</v>
      </c>
      <c r="J14" s="8" t="s">
        <v>56</v>
      </c>
      <c r="K14" s="23" t="s">
        <v>74</v>
      </c>
    </row>
    <row r="15" spans="1:11" s="2" customFormat="1" ht="12" customHeight="1">
      <c r="A15" s="21">
        <v>9</v>
      </c>
      <c r="B15" s="8" t="s">
        <v>45</v>
      </c>
      <c r="C15" s="10">
        <v>95</v>
      </c>
      <c r="D15" s="13">
        <v>15200</v>
      </c>
      <c r="E15" s="17"/>
      <c r="F15" s="10">
        <v>15200</v>
      </c>
      <c r="G15" s="11">
        <v>14880</v>
      </c>
      <c r="H15" s="10">
        <v>320</v>
      </c>
      <c r="I15" s="6" t="s">
        <v>37</v>
      </c>
      <c r="J15" s="8" t="s">
        <v>57</v>
      </c>
      <c r="K15" s="23" t="s">
        <v>75</v>
      </c>
    </row>
  </sheetData>
  <sheetProtection/>
  <mergeCells count="14">
    <mergeCell ref="A1:K1"/>
    <mergeCell ref="A3:A5"/>
    <mergeCell ref="B3:B5"/>
    <mergeCell ref="C3:C5"/>
    <mergeCell ref="D3:D5"/>
    <mergeCell ref="E3:F3"/>
    <mergeCell ref="G3:H3"/>
    <mergeCell ref="I3:I5"/>
    <mergeCell ref="F4:F5"/>
    <mergeCell ref="G4:G5"/>
    <mergeCell ref="H4:H5"/>
    <mergeCell ref="E4:E5"/>
    <mergeCell ref="J3:J5"/>
    <mergeCell ref="K3:K5"/>
  </mergeCells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2019-07-22T07:15:42Z</dcterms:modified>
  <cp:category/>
  <cp:version/>
  <cp:contentType/>
  <cp:contentStatus/>
</cp:coreProperties>
</file>